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\Documents\PTA Treasurer\Treasurer 2017-2018\Forms\"/>
    </mc:Choice>
  </mc:AlternateContent>
  <bookViews>
    <workbookView xWindow="75" yWindow="2865" windowWidth="15405" windowHeight="7665"/>
  </bookViews>
  <sheets>
    <sheet name="Sheet1" sheetId="1" r:id="rId1"/>
  </sheets>
  <definedNames>
    <definedName name="_xlnm.Print_Area" localSheetId="0">Sheet1!$A$1:$U$66</definedName>
    <definedName name="_xlnm.Print_Titles" localSheetId="0">Sheet1!$1:$7</definedName>
  </definedNames>
  <calcPr calcId="152511"/>
</workbook>
</file>

<file path=xl/calcChain.xml><?xml version="1.0" encoding="utf-8"?>
<calcChain xmlns="http://schemas.openxmlformats.org/spreadsheetml/2006/main">
  <c r="R63" i="1" l="1"/>
  <c r="M64" i="1" l="1"/>
  <c r="M65" i="1"/>
  <c r="M66" i="1"/>
  <c r="R62" i="1"/>
  <c r="U62" i="1" s="1"/>
  <c r="M62" i="1" l="1"/>
  <c r="M63" i="1"/>
  <c r="U66" i="1" s="1"/>
  <c r="U59" i="1" l="1"/>
  <c r="U64" i="1" s="1"/>
  <c r="H62" i="1"/>
  <c r="H63" i="1"/>
  <c r="H64" i="1"/>
  <c r="H65" i="1"/>
  <c r="H66" i="1"/>
  <c r="D66" i="1"/>
  <c r="D65" i="1"/>
  <c r="D64" i="1"/>
  <c r="D63" i="1"/>
  <c r="D62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5" i="1"/>
  <c r="F14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F18" i="1" s="1"/>
  <c r="E17" i="1"/>
  <c r="F17" i="1" s="1"/>
  <c r="E16" i="1"/>
  <c r="F16" i="1" s="1"/>
  <c r="E15" i="1"/>
  <c r="E14" i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F59" i="1" l="1"/>
  <c r="U63" i="1" s="1"/>
  <c r="E59" i="1"/>
  <c r="A9" i="1"/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</calcChain>
</file>

<file path=xl/sharedStrings.xml><?xml version="1.0" encoding="utf-8"?>
<sst xmlns="http://schemas.openxmlformats.org/spreadsheetml/2006/main" count="49" uniqueCount="41">
  <si>
    <t>GROCERY CERTIFICATES</t>
  </si>
  <si>
    <r>
      <t>Week of</t>
    </r>
    <r>
      <rPr>
        <b/>
        <sz val="7"/>
        <rFont val="Arial"/>
        <family val="2"/>
      </rPr>
      <t>:</t>
    </r>
  </si>
  <si>
    <t>Acme</t>
  </si>
  <si>
    <t>Murphy</t>
  </si>
  <si>
    <t>Shop</t>
  </si>
  <si>
    <t>Rite</t>
  </si>
  <si>
    <t>Total $</t>
  </si>
  <si>
    <t>Profit</t>
  </si>
  <si>
    <t>GRAND TOTALS</t>
  </si>
  <si>
    <t>TOTAL SCRIP</t>
  </si>
  <si>
    <t>GRAND TOTAL FUNDRAISING</t>
  </si>
  <si>
    <t xml:space="preserve">Fashion Show Tombola (100%) </t>
  </si>
  <si>
    <t>Fashion Show Ad Book (100%)</t>
  </si>
  <si>
    <t>TRADITIONAL FUNDRAISERS</t>
  </si>
  <si>
    <t xml:space="preserve"> </t>
  </si>
  <si>
    <t>Walk-a-Thon (100%)</t>
  </si>
  <si>
    <t>Added Fundraiser</t>
  </si>
  <si>
    <t>TOTAL FUNDRAISERS</t>
  </si>
  <si>
    <t>Total Scrip Profit</t>
  </si>
  <si>
    <t>SAINT MARY OF THE LAKES SCHOOL</t>
  </si>
  <si>
    <t>Total Grocery 5% Profit</t>
  </si>
  <si>
    <t>TOTALS</t>
  </si>
  <si>
    <t>SCRIP (Enter profit portion only)</t>
  </si>
  <si>
    <t>Fashion Show Tickets ($10 per ticket)</t>
  </si>
  <si>
    <t>Gift Wrap Sale (40%)</t>
  </si>
  <si>
    <t>TOTAL GROCERY</t>
  </si>
  <si>
    <t>OTHER</t>
  </si>
  <si>
    <t>PTA FUNDRAISING TRACKING FORM 2017-18</t>
  </si>
  <si>
    <t>Book Fair (20%)</t>
  </si>
  <si>
    <t>Fall Fun Night - FunPlex ($5 per child)</t>
  </si>
  <si>
    <t>Casino Night ($10 per ticket)</t>
  </si>
  <si>
    <t>Casio Night Donation (100%)</t>
  </si>
  <si>
    <t>Dine and Donate (20%)</t>
  </si>
  <si>
    <t>Total $ or #</t>
  </si>
  <si>
    <t>Square1 Art (20%)</t>
  </si>
  <si>
    <t>Bingo Donations 100%</t>
  </si>
  <si>
    <t>Bingo Tickets              ($5 per ticket)</t>
  </si>
  <si>
    <t>Father Daughter Dance ($5 per $40 ticket)</t>
  </si>
  <si>
    <t>5K/Color Run ($10 per participant)</t>
  </si>
  <si>
    <t>5K/Color Run Donation (100%)</t>
  </si>
  <si>
    <t>Kaizen SML Enrollment Special (100%)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</si>
</sst>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&quot;$&quot;#,##0.00"/>
  </numFmts>
  <fonts count="19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2"/>
      <name val="Times New Roman"/>
      <family val="1"/>
    </font>
    <font>
      <b/>
      <sz val="7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color indexed="9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sz val="10"/>
      <color indexed="9"/>
      <name val="Arial"/>
      <family val="2"/>
    </font>
    <font>
      <b/>
      <sz val="12"/>
      <color indexed="9"/>
      <name val="Arial"/>
      <family val="2"/>
    </font>
    <font>
      <b/>
      <sz val="18"/>
      <color theme="0"/>
      <name val="Arial"/>
      <family val="2"/>
    </font>
    <font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1">
    <xf numFmtId="0" fontId="0" fillId="0" borderId="0" xfId="0"/>
    <xf numFmtId="4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 wrapText="1"/>
    </xf>
    <xf numFmtId="0" fontId="11" fillId="2" borderId="0" xfId="0" applyFont="1" applyFill="1" applyAlignment="1" applyProtection="1">
      <alignment horizontal="center" vertical="center"/>
    </xf>
    <xf numFmtId="4" fontId="3" fillId="3" borderId="2" xfId="0" applyNumberFormat="1" applyFont="1" applyFill="1" applyBorder="1" applyAlignment="1" applyProtection="1">
      <alignment horizontal="center" vertical="center" wrapText="1"/>
    </xf>
    <xf numFmtId="0" fontId="0" fillId="3" borderId="0" xfId="0" applyFill="1" applyAlignment="1" applyProtection="1">
      <alignment horizontal="center" vertical="center"/>
    </xf>
    <xf numFmtId="4" fontId="3" fillId="3" borderId="3" xfId="0" applyNumberFormat="1" applyFont="1" applyFill="1" applyBorder="1" applyAlignment="1" applyProtection="1">
      <alignment horizontal="center" vertical="center" wrapText="1"/>
    </xf>
    <xf numFmtId="9" fontId="3" fillId="3" borderId="3" xfId="0" applyNumberFormat="1" applyFont="1" applyFill="1" applyBorder="1" applyAlignment="1" applyProtection="1">
      <alignment horizontal="center" vertical="center" wrapText="1"/>
    </xf>
    <xf numFmtId="4" fontId="4" fillId="0" borderId="3" xfId="0" applyNumberFormat="1" applyFont="1" applyBorder="1" applyAlignment="1" applyProtection="1">
      <alignment horizontal="center" vertical="center" wrapText="1"/>
    </xf>
    <xf numFmtId="4" fontId="4" fillId="4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9" fontId="3" fillId="0" borderId="0" xfId="0" applyNumberFormat="1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4" fontId="7" fillId="4" borderId="4" xfId="0" applyNumberFormat="1" applyFont="1" applyFill="1" applyBorder="1" applyAlignment="1" applyProtection="1">
      <alignment horizontal="center" vertical="center" wrapText="1"/>
    </xf>
    <xf numFmtId="4" fontId="7" fillId="0" borderId="5" xfId="0" applyNumberFormat="1" applyFont="1" applyBorder="1" applyAlignment="1" applyProtection="1">
      <alignment horizontal="center" vertical="center" wrapText="1"/>
    </xf>
    <xf numFmtId="4" fontId="7" fillId="4" borderId="5" xfId="0" applyNumberFormat="1" applyFont="1" applyFill="1" applyBorder="1" applyAlignment="1" applyProtection="1">
      <alignment horizontal="center" vertical="center" wrapText="1"/>
    </xf>
    <xf numFmtId="4" fontId="13" fillId="0" borderId="5" xfId="0" applyNumberFormat="1" applyFont="1" applyBorder="1" applyAlignment="1" applyProtection="1">
      <alignment horizontal="center" vertical="center"/>
    </xf>
    <xf numFmtId="4" fontId="7" fillId="0" borderId="4" xfId="0" applyNumberFormat="1" applyFont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4" fontId="9" fillId="0" borderId="0" xfId="0" applyNumberFormat="1" applyFont="1" applyFill="1" applyBorder="1" applyAlignment="1" applyProtection="1">
      <alignment horizontal="center" vertical="center" wrapText="1"/>
    </xf>
    <xf numFmtId="4" fontId="7" fillId="4" borderId="7" xfId="0" applyNumberFormat="1" applyFont="1" applyFill="1" applyBorder="1" applyAlignment="1" applyProtection="1">
      <alignment horizontal="center" vertical="center" wrapText="1"/>
    </xf>
    <xf numFmtId="14" fontId="3" fillId="5" borderId="1" xfId="0" applyNumberFormat="1" applyFont="1" applyFill="1" applyBorder="1" applyAlignment="1" applyProtection="1">
      <alignment horizontal="center" vertical="center" wrapText="1"/>
    </xf>
    <xf numFmtId="4" fontId="4" fillId="4" borderId="9" xfId="0" applyNumberFormat="1" applyFont="1" applyFill="1" applyBorder="1" applyAlignment="1" applyProtection="1">
      <alignment horizontal="center" vertical="center" wrapText="1"/>
    </xf>
    <xf numFmtId="4" fontId="3" fillId="3" borderId="24" xfId="0" applyNumberFormat="1" applyFont="1" applyFill="1" applyBorder="1" applyAlignment="1" applyProtection="1">
      <alignment horizontal="center" vertical="center" wrapText="1"/>
    </xf>
    <xf numFmtId="164" fontId="3" fillId="3" borderId="25" xfId="0" applyNumberFormat="1" applyFont="1" applyFill="1" applyBorder="1" applyAlignment="1" applyProtection="1">
      <alignment horizontal="center" vertical="center" wrapText="1"/>
    </xf>
    <xf numFmtId="4" fontId="4" fillId="0" borderId="25" xfId="0" applyNumberFormat="1" applyFont="1" applyBorder="1" applyAlignment="1" applyProtection="1">
      <alignment horizontal="center" vertical="center" wrapText="1"/>
    </xf>
    <xf numFmtId="43" fontId="3" fillId="9" borderId="3" xfId="1" applyFont="1" applyFill="1" applyBorder="1" applyAlignment="1" applyProtection="1">
      <alignment horizontal="center" vertical="center" wrapText="1"/>
    </xf>
    <xf numFmtId="43" fontId="2" fillId="4" borderId="3" xfId="1" applyFont="1" applyFill="1" applyBorder="1" applyAlignment="1" applyProtection="1">
      <alignment horizontal="center" vertical="center" wrapText="1"/>
    </xf>
    <xf numFmtId="43" fontId="2" fillId="4" borderId="26" xfId="1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/>
    </xf>
    <xf numFmtId="4" fontId="7" fillId="4" borderId="17" xfId="0" applyNumberFormat="1" applyFont="1" applyFill="1" applyBorder="1" applyAlignment="1" applyProtection="1">
      <alignment horizontal="center" vertical="center" wrapText="1"/>
    </xf>
    <xf numFmtId="4" fontId="13" fillId="0" borderId="4" xfId="0" applyNumberFormat="1" applyFont="1" applyBorder="1" applyAlignment="1" applyProtection="1">
      <alignment horizontal="center" vertical="center"/>
    </xf>
    <xf numFmtId="4" fontId="7" fillId="4" borderId="28" xfId="0" applyNumberFormat="1" applyFont="1" applyFill="1" applyBorder="1" applyAlignment="1" applyProtection="1">
      <alignment horizontal="center" vertical="center" wrapText="1"/>
    </xf>
    <xf numFmtId="4" fontId="7" fillId="6" borderId="27" xfId="0" applyNumberFormat="1" applyFont="1" applyFill="1" applyBorder="1" applyAlignment="1" applyProtection="1">
      <alignment horizontal="center" vertical="center" wrapText="1"/>
    </xf>
    <xf numFmtId="3" fontId="7" fillId="0" borderId="4" xfId="0" applyNumberFormat="1" applyFont="1" applyBorder="1" applyAlignment="1" applyProtection="1">
      <alignment horizontal="center" vertical="center" wrapText="1"/>
    </xf>
    <xf numFmtId="3" fontId="7" fillId="0" borderId="5" xfId="0" applyNumberFormat="1" applyFont="1" applyBorder="1" applyAlignment="1" applyProtection="1">
      <alignment horizontal="center" vertical="center" wrapText="1"/>
    </xf>
    <xf numFmtId="4" fontId="10" fillId="2" borderId="34" xfId="0" applyNumberFormat="1" applyFont="1" applyFill="1" applyBorder="1" applyAlignment="1" applyProtection="1">
      <alignment horizontal="center" vertical="center" wrapText="1"/>
    </xf>
    <xf numFmtId="0" fontId="11" fillId="2" borderId="35" xfId="0" applyFont="1" applyFill="1" applyBorder="1" applyAlignment="1" applyProtection="1">
      <alignment horizontal="center" vertical="center"/>
    </xf>
    <xf numFmtId="0" fontId="11" fillId="2" borderId="21" xfId="0" applyFont="1" applyFill="1" applyBorder="1" applyAlignment="1" applyProtection="1">
      <alignment horizontal="center" vertical="center"/>
    </xf>
    <xf numFmtId="0" fontId="11" fillId="2" borderId="36" xfId="0" applyFont="1" applyFill="1" applyBorder="1" applyAlignment="1" applyProtection="1">
      <alignment horizontal="center" vertical="center"/>
    </xf>
    <xf numFmtId="4" fontId="7" fillId="4" borderId="37" xfId="0" applyNumberFormat="1" applyFont="1" applyFill="1" applyBorder="1" applyAlignment="1" applyProtection="1">
      <alignment horizontal="center" vertical="center" wrapText="1"/>
    </xf>
    <xf numFmtId="4" fontId="7" fillId="6" borderId="42" xfId="0" applyNumberFormat="1" applyFont="1" applyFill="1" applyBorder="1" applyAlignment="1" applyProtection="1">
      <alignment horizontal="center" vertical="center" wrapText="1"/>
    </xf>
    <xf numFmtId="4" fontId="7" fillId="6" borderId="44" xfId="0" applyNumberFormat="1" applyFont="1" applyFill="1" applyBorder="1" applyAlignment="1" applyProtection="1">
      <alignment horizontal="center" vertical="center" wrapText="1"/>
    </xf>
    <xf numFmtId="3" fontId="7" fillId="0" borderId="37" xfId="0" applyNumberFormat="1" applyFont="1" applyBorder="1" applyAlignment="1" applyProtection="1">
      <alignment horizontal="center" vertical="center" wrapText="1"/>
    </xf>
    <xf numFmtId="4" fontId="0" fillId="0" borderId="37" xfId="0" applyNumberFormat="1" applyBorder="1" applyAlignment="1" applyProtection="1">
      <alignment horizontal="center" vertical="center"/>
    </xf>
    <xf numFmtId="4" fontId="0" fillId="0" borderId="47" xfId="0" applyNumberFormat="1" applyBorder="1" applyAlignment="1" applyProtection="1">
      <alignment horizontal="center" vertical="center"/>
    </xf>
    <xf numFmtId="4" fontId="7" fillId="4" borderId="48" xfId="0" applyNumberFormat="1" applyFont="1" applyFill="1" applyBorder="1" applyAlignment="1" applyProtection="1">
      <alignment horizontal="center" vertical="center" wrapText="1"/>
    </xf>
    <xf numFmtId="4" fontId="7" fillId="6" borderId="51" xfId="0" applyNumberFormat="1" applyFont="1" applyFill="1" applyBorder="1" applyAlignment="1" applyProtection="1">
      <alignment horizontal="center" vertical="center" wrapText="1"/>
    </xf>
    <xf numFmtId="165" fontId="7" fillId="0" borderId="5" xfId="0" applyNumberFormat="1" applyFont="1" applyBorder="1" applyAlignment="1" applyProtection="1">
      <alignment horizontal="center" vertical="center" wrapText="1"/>
    </xf>
    <xf numFmtId="9" fontId="3" fillId="0" borderId="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16" fillId="2" borderId="20" xfId="0" applyNumberFormat="1" applyFont="1" applyFill="1" applyBorder="1" applyAlignment="1" applyProtection="1">
      <alignment horizontal="center" vertical="center" wrapText="1"/>
    </xf>
    <xf numFmtId="4" fontId="16" fillId="2" borderId="21" xfId="0" applyNumberFormat="1" applyFont="1" applyFill="1" applyBorder="1" applyAlignment="1" applyProtection="1">
      <alignment horizontal="center" vertical="center" wrapText="1"/>
    </xf>
    <xf numFmtId="4" fontId="16" fillId="2" borderId="23" xfId="0" applyNumberFormat="1" applyFont="1" applyFill="1" applyBorder="1" applyAlignment="1" applyProtection="1">
      <alignment horizontal="center" vertical="center" wrapText="1"/>
    </xf>
    <xf numFmtId="4" fontId="16" fillId="2" borderId="22" xfId="0" applyNumberFormat="1" applyFont="1" applyFill="1" applyBorder="1" applyAlignment="1" applyProtection="1">
      <alignment horizontal="center" vertical="center" wrapText="1"/>
    </xf>
    <xf numFmtId="4" fontId="11" fillId="2" borderId="35" xfId="0" applyNumberFormat="1" applyFont="1" applyFill="1" applyBorder="1" applyAlignment="1" applyProtection="1">
      <alignment horizontal="center" vertical="center"/>
    </xf>
    <xf numFmtId="4" fontId="11" fillId="2" borderId="36" xfId="0" applyNumberFormat="1" applyFont="1" applyFill="1" applyBorder="1" applyAlignment="1" applyProtection="1">
      <alignment horizontal="center" vertical="center"/>
    </xf>
    <xf numFmtId="4" fontId="3" fillId="3" borderId="10" xfId="0" applyNumberFormat="1" applyFont="1" applyFill="1" applyBorder="1" applyAlignment="1" applyProtection="1">
      <alignment horizontal="center" vertical="center" wrapText="1"/>
    </xf>
    <xf numFmtId="4" fontId="3" fillId="3" borderId="1" xfId="0" applyNumberFormat="1" applyFont="1" applyFill="1" applyBorder="1" applyAlignment="1" applyProtection="1">
      <alignment horizontal="center" vertical="center" wrapText="1"/>
    </xf>
    <xf numFmtId="4" fontId="15" fillId="2" borderId="35" xfId="0" applyNumberFormat="1" applyFont="1" applyFill="1" applyBorder="1" applyAlignment="1" applyProtection="1">
      <alignment horizontal="center" vertical="center" wrapText="1"/>
    </xf>
    <xf numFmtId="4" fontId="15" fillId="2" borderId="21" xfId="0" applyNumberFormat="1" applyFont="1" applyFill="1" applyBorder="1" applyAlignment="1" applyProtection="1">
      <alignment horizontal="center" vertical="center" wrapText="1"/>
    </xf>
    <xf numFmtId="4" fontId="15" fillId="2" borderId="22" xfId="0" applyNumberFormat="1" applyFont="1" applyFill="1" applyBorder="1" applyAlignment="1" applyProtection="1">
      <alignment horizontal="center" vertical="center" wrapText="1"/>
    </xf>
    <xf numFmtId="0" fontId="18" fillId="3" borderId="17" xfId="0" applyFont="1" applyFill="1" applyBorder="1" applyAlignment="1" applyProtection="1">
      <alignment horizontal="center" vertical="center" wrapText="1"/>
    </xf>
    <xf numFmtId="0" fontId="18" fillId="3" borderId="19" xfId="0" applyFont="1" applyFill="1" applyBorder="1" applyAlignment="1" applyProtection="1">
      <alignment horizontal="center" vertical="center" wrapText="1"/>
    </xf>
    <xf numFmtId="0" fontId="18" fillId="3" borderId="18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4" fontId="3" fillId="3" borderId="11" xfId="0" applyNumberFormat="1" applyFont="1" applyFill="1" applyBorder="1" applyAlignment="1" applyProtection="1">
      <alignment horizontal="center" vertical="center" wrapText="1"/>
    </xf>
    <xf numFmtId="4" fontId="3" fillId="3" borderId="8" xfId="0" applyNumberFormat="1" applyFont="1" applyFill="1" applyBorder="1" applyAlignment="1" applyProtection="1">
      <alignment horizontal="center" vertical="center" wrapText="1"/>
    </xf>
    <xf numFmtId="0" fontId="12" fillId="2" borderId="33" xfId="0" applyFont="1" applyFill="1" applyBorder="1" applyAlignment="1" applyProtection="1">
      <alignment horizontal="center" vertical="center" wrapText="1"/>
    </xf>
    <xf numFmtId="0" fontId="12" fillId="2" borderId="34" xfId="0" applyFont="1" applyFill="1" applyBorder="1" applyAlignment="1" applyProtection="1">
      <alignment horizontal="center" vertical="center" wrapText="1"/>
    </xf>
    <xf numFmtId="0" fontId="18" fillId="3" borderId="43" xfId="0" applyFont="1" applyFill="1" applyBorder="1" applyAlignment="1" applyProtection="1">
      <alignment horizontal="center" vertical="center" wrapText="1"/>
    </xf>
    <xf numFmtId="0" fontId="18" fillId="3" borderId="5" xfId="0" applyFont="1" applyFill="1" applyBorder="1" applyAlignment="1" applyProtection="1">
      <alignment horizontal="center" vertical="center" wrapText="1"/>
    </xf>
    <xf numFmtId="0" fontId="18" fillId="3" borderId="4" xfId="0" applyFont="1" applyFill="1" applyBorder="1" applyAlignment="1" applyProtection="1">
      <alignment horizontal="center" vertical="center" wrapText="1"/>
    </xf>
    <xf numFmtId="4" fontId="18" fillId="3" borderId="37" xfId="0" applyNumberFormat="1" applyFont="1" applyFill="1" applyBorder="1" applyAlignment="1" applyProtection="1">
      <alignment horizontal="center" vertical="center" wrapText="1"/>
    </xf>
    <xf numFmtId="4" fontId="18" fillId="3" borderId="17" xfId="0" applyNumberFormat="1" applyFont="1" applyFill="1" applyBorder="1" applyAlignment="1" applyProtection="1">
      <alignment horizontal="center" vertical="center" wrapText="1"/>
    </xf>
    <xf numFmtId="4" fontId="18" fillId="3" borderId="18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Border="1" applyAlignment="1" applyProtection="1">
      <alignment horizontal="center" vertical="center" wrapText="1"/>
    </xf>
    <xf numFmtId="0" fontId="18" fillId="3" borderId="46" xfId="0" applyFont="1" applyFill="1" applyBorder="1" applyAlignment="1" applyProtection="1">
      <alignment horizontal="center" vertical="center" wrapText="1"/>
    </xf>
    <xf numFmtId="0" fontId="18" fillId="3" borderId="37" xfId="0" applyFont="1" applyFill="1" applyBorder="1" applyAlignment="1" applyProtection="1">
      <alignment horizontal="center" vertical="center" wrapText="1"/>
    </xf>
    <xf numFmtId="0" fontId="18" fillId="3" borderId="45" xfId="0" applyFont="1" applyFill="1" applyBorder="1" applyAlignment="1" applyProtection="1">
      <alignment horizontal="center" vertical="center" wrapText="1"/>
    </xf>
    <xf numFmtId="0" fontId="18" fillId="3" borderId="6" xfId="0" applyFont="1" applyFill="1" applyBorder="1" applyAlignment="1" applyProtection="1">
      <alignment horizontal="center" vertical="center" wrapText="1"/>
    </xf>
    <xf numFmtId="4" fontId="7" fillId="0" borderId="0" xfId="0" applyNumberFormat="1" applyFont="1" applyFill="1" applyBorder="1" applyAlignment="1" applyProtection="1">
      <alignment horizontal="center" vertical="center" wrapText="1"/>
    </xf>
    <xf numFmtId="4" fontId="9" fillId="8" borderId="15" xfId="0" applyNumberFormat="1" applyFont="1" applyFill="1" applyBorder="1" applyAlignment="1" applyProtection="1">
      <alignment horizontal="center" vertical="center" wrapText="1"/>
    </xf>
    <xf numFmtId="4" fontId="9" fillId="8" borderId="16" xfId="0" applyNumberFormat="1" applyFont="1" applyFill="1" applyBorder="1" applyAlignment="1" applyProtection="1">
      <alignment horizontal="center" vertical="center" wrapText="1"/>
    </xf>
    <xf numFmtId="4" fontId="14" fillId="8" borderId="49" xfId="0" applyNumberFormat="1" applyFont="1" applyFill="1" applyBorder="1" applyAlignment="1" applyProtection="1">
      <alignment horizontal="center" vertical="center" wrapText="1"/>
    </xf>
    <xf numFmtId="4" fontId="14" fillId="8" borderId="50" xfId="0" applyNumberFormat="1" applyFont="1" applyFill="1" applyBorder="1" applyAlignment="1" applyProtection="1">
      <alignment horizontal="center" vertical="center" wrapText="1"/>
    </xf>
    <xf numFmtId="0" fontId="18" fillId="3" borderId="38" xfId="0" applyFont="1" applyFill="1" applyBorder="1" applyAlignment="1" applyProtection="1">
      <alignment horizontal="center" vertical="center" wrapText="1"/>
    </xf>
    <xf numFmtId="0" fontId="18" fillId="3" borderId="39" xfId="0" applyFont="1" applyFill="1" applyBorder="1" applyAlignment="1" applyProtection="1">
      <alignment horizontal="center" vertical="center" wrapText="1"/>
    </xf>
    <xf numFmtId="0" fontId="18" fillId="3" borderId="40" xfId="0" applyFont="1" applyFill="1" applyBorder="1" applyAlignment="1" applyProtection="1">
      <alignment horizontal="center" vertical="center" wrapText="1"/>
    </xf>
    <xf numFmtId="4" fontId="18" fillId="3" borderId="5" xfId="0" applyNumberFormat="1" applyFont="1" applyFill="1" applyBorder="1" applyAlignment="1" applyProtection="1">
      <alignment horizontal="center" vertical="center" wrapText="1"/>
    </xf>
    <xf numFmtId="4" fontId="18" fillId="3" borderId="29" xfId="0" applyNumberFormat="1" applyFont="1" applyFill="1" applyBorder="1" applyAlignment="1" applyProtection="1">
      <alignment horizontal="center" vertical="center" wrapText="1"/>
    </xf>
    <xf numFmtId="4" fontId="18" fillId="3" borderId="4" xfId="0" applyNumberFormat="1" applyFont="1" applyFill="1" applyBorder="1" applyAlignment="1" applyProtection="1">
      <alignment horizontal="center" vertical="center" wrapText="1"/>
    </xf>
    <xf numFmtId="0" fontId="17" fillId="7" borderId="8" xfId="0" applyFont="1" applyFill="1" applyBorder="1" applyAlignment="1" applyProtection="1">
      <alignment horizontal="center" vertical="center" wrapText="1"/>
    </xf>
    <xf numFmtId="0" fontId="17" fillId="7" borderId="9" xfId="0" applyFont="1" applyFill="1" applyBorder="1" applyAlignment="1" applyProtection="1">
      <alignment horizontal="center" vertical="center" wrapText="1"/>
    </xf>
    <xf numFmtId="0" fontId="17" fillId="7" borderId="3" xfId="0" applyFont="1" applyFill="1" applyBorder="1" applyAlignment="1" applyProtection="1">
      <alignment horizontal="center" vertical="center" wrapText="1"/>
    </xf>
    <xf numFmtId="0" fontId="17" fillId="7" borderId="11" xfId="0" applyFont="1" applyFill="1" applyBorder="1" applyAlignment="1" applyProtection="1">
      <alignment horizontal="center" vertical="center"/>
    </xf>
    <xf numFmtId="0" fontId="17" fillId="7" borderId="12" xfId="0" applyFont="1" applyFill="1" applyBorder="1" applyAlignment="1" applyProtection="1">
      <alignment horizontal="center" vertical="center"/>
    </xf>
    <xf numFmtId="0" fontId="17" fillId="7" borderId="13" xfId="0" applyFont="1" applyFill="1" applyBorder="1" applyAlignment="1" applyProtection="1">
      <alignment horizontal="center" vertical="center"/>
    </xf>
    <xf numFmtId="0" fontId="17" fillId="7" borderId="14" xfId="0" applyFont="1" applyFill="1" applyBorder="1" applyAlignment="1" applyProtection="1">
      <alignment horizontal="center" vertical="center"/>
    </xf>
    <xf numFmtId="0" fontId="17" fillId="7" borderId="0" xfId="0" applyFont="1" applyFill="1" applyBorder="1" applyAlignment="1" applyProtection="1">
      <alignment horizontal="center" vertical="center"/>
    </xf>
    <xf numFmtId="0" fontId="17" fillId="7" borderId="2" xfId="0" applyFont="1" applyFill="1" applyBorder="1" applyAlignment="1" applyProtection="1">
      <alignment horizontal="center" vertical="center"/>
    </xf>
    <xf numFmtId="4" fontId="9" fillId="8" borderId="31" xfId="0" applyNumberFormat="1" applyFont="1" applyFill="1" applyBorder="1" applyAlignment="1" applyProtection="1">
      <alignment horizontal="center" vertical="center" wrapText="1"/>
    </xf>
    <xf numFmtId="4" fontId="9" fillId="8" borderId="32" xfId="0" applyNumberFormat="1" applyFont="1" applyFill="1" applyBorder="1" applyAlignment="1" applyProtection="1">
      <alignment horizontal="center" vertical="center" wrapText="1"/>
    </xf>
    <xf numFmtId="4" fontId="18" fillId="3" borderId="41" xfId="0" applyNumberFormat="1" applyFont="1" applyFill="1" applyBorder="1" applyAlignment="1" applyProtection="1">
      <alignment horizontal="center" vertical="center" wrapText="1"/>
    </xf>
    <xf numFmtId="0" fontId="18" fillId="3" borderId="7" xfId="0" applyFont="1" applyFill="1" applyBorder="1" applyAlignment="1" applyProtection="1">
      <alignment horizontal="center" vertical="center" wrapText="1"/>
    </xf>
    <xf numFmtId="0" fontId="18" fillId="3" borderId="30" xfId="0" applyFont="1" applyFill="1" applyBorder="1" applyAlignment="1" applyProtection="1">
      <alignment horizontal="center" vertical="center" wrapText="1"/>
    </xf>
    <xf numFmtId="0" fontId="18" fillId="3" borderId="29" xfId="0" applyFont="1" applyFill="1" applyBorder="1" applyAlignment="1" applyProtection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73"/>
  <sheetViews>
    <sheetView tabSelected="1" workbookViewId="0">
      <pane ySplit="7" topLeftCell="A61" activePane="bottomLeft" state="frozen"/>
      <selection pane="bottomLeft" activeCell="N63" sqref="N63:P63"/>
    </sheetView>
  </sheetViews>
  <sheetFormatPr defaultRowHeight="12.75" x14ac:dyDescent="0.2"/>
  <cols>
    <col min="1" max="1" width="9.140625" style="2"/>
    <col min="2" max="4" width="7.28515625" style="1" customWidth="1"/>
    <col min="5" max="5" width="10.140625" style="1" bestFit="1" customWidth="1"/>
    <col min="6" max="6" width="9.140625" style="1"/>
    <col min="7" max="20" width="7.7109375" style="1" customWidth="1"/>
    <col min="21" max="21" width="10.140625" style="1" bestFit="1" customWidth="1"/>
    <col min="22" max="16384" width="9.140625" style="2"/>
  </cols>
  <sheetData>
    <row r="1" spans="1:106" x14ac:dyDescent="0.2">
      <c r="A1" s="99" t="s">
        <v>19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1"/>
    </row>
    <row r="2" spans="1:106" ht="9.75" customHeight="1" x14ac:dyDescent="0.2">
      <c r="A2" s="102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4"/>
    </row>
    <row r="3" spans="1:106" ht="9.75" customHeight="1" x14ac:dyDescent="0.2">
      <c r="A3" s="102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4"/>
    </row>
    <row r="4" spans="1:106" ht="23.25" customHeight="1" thickBot="1" x14ac:dyDescent="0.25">
      <c r="A4" s="96" t="s">
        <v>27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8"/>
    </row>
    <row r="5" spans="1:106" s="4" customFormat="1" ht="16.5" customHeight="1" thickBot="1" x14ac:dyDescent="0.25">
      <c r="A5" s="3"/>
      <c r="B5" s="54" t="s">
        <v>0</v>
      </c>
      <c r="C5" s="55"/>
      <c r="D5" s="55"/>
      <c r="E5" s="55"/>
      <c r="F5" s="55"/>
      <c r="G5" s="56" t="s">
        <v>22</v>
      </c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7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</row>
    <row r="6" spans="1:106" s="6" customFormat="1" ht="15" customHeight="1" x14ac:dyDescent="0.2">
      <c r="A6" s="68" t="s">
        <v>1</v>
      </c>
      <c r="B6" s="60" t="s">
        <v>2</v>
      </c>
      <c r="C6" s="60" t="s">
        <v>3</v>
      </c>
      <c r="D6" s="5" t="s">
        <v>4</v>
      </c>
      <c r="E6" s="60" t="s">
        <v>6</v>
      </c>
      <c r="F6" s="70" t="s">
        <v>20</v>
      </c>
      <c r="G6" s="26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60" t="s">
        <v>18</v>
      </c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</row>
    <row r="7" spans="1:106" s="6" customFormat="1" ht="19.5" customHeight="1" thickBot="1" x14ac:dyDescent="0.25">
      <c r="A7" s="69"/>
      <c r="B7" s="61"/>
      <c r="C7" s="61"/>
      <c r="D7" s="7" t="s">
        <v>5</v>
      </c>
      <c r="E7" s="61"/>
      <c r="F7" s="71"/>
      <c r="G7" s="27">
        <v>1.4999999999999999E-2</v>
      </c>
      <c r="H7" s="8">
        <v>0.03</v>
      </c>
      <c r="I7" s="8">
        <v>0.04</v>
      </c>
      <c r="J7" s="8">
        <v>0.05</v>
      </c>
      <c r="K7" s="8">
        <v>0.06</v>
      </c>
      <c r="L7" s="8">
        <v>7.0000000000000007E-2</v>
      </c>
      <c r="M7" s="8">
        <v>0.08</v>
      </c>
      <c r="N7" s="8">
        <v>0.09</v>
      </c>
      <c r="O7" s="8">
        <v>0.1</v>
      </c>
      <c r="P7" s="8">
        <v>0.11</v>
      </c>
      <c r="Q7" s="8">
        <v>0.13</v>
      </c>
      <c r="R7" s="8">
        <v>0.14000000000000001</v>
      </c>
      <c r="S7" s="8">
        <v>0.15</v>
      </c>
      <c r="T7" s="8">
        <v>0.16</v>
      </c>
      <c r="U7" s="61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</row>
    <row r="8" spans="1:106" ht="17.45" customHeight="1" thickBot="1" x14ac:dyDescent="0.25">
      <c r="A8" s="24">
        <v>42917</v>
      </c>
      <c r="B8" s="9"/>
      <c r="C8" s="9"/>
      <c r="D8" s="9"/>
      <c r="E8" s="10">
        <f>SUM(B8:D8)</f>
        <v>0</v>
      </c>
      <c r="F8" s="25">
        <f>E8*0.05</f>
        <v>0</v>
      </c>
      <c r="G8" s="28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10"/>
    </row>
    <row r="9" spans="1:106" ht="17.45" customHeight="1" thickBot="1" x14ac:dyDescent="0.25">
      <c r="A9" s="24">
        <f>A8+6</f>
        <v>42923</v>
      </c>
      <c r="B9" s="9"/>
      <c r="C9" s="9"/>
      <c r="D9" s="9"/>
      <c r="E9" s="10">
        <f t="shared" ref="E9:E58" si="0">SUM(B9:D9)</f>
        <v>0</v>
      </c>
      <c r="F9" s="25">
        <f t="shared" ref="F9:F58" si="1">E9*0.05</f>
        <v>0</v>
      </c>
      <c r="G9" s="28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10"/>
    </row>
    <row r="10" spans="1:106" ht="17.45" customHeight="1" thickBot="1" x14ac:dyDescent="0.25">
      <c r="A10" s="24">
        <f t="shared" ref="A10:A58" si="2">A9+7</f>
        <v>42930</v>
      </c>
      <c r="B10" s="9"/>
      <c r="C10" s="9"/>
      <c r="D10" s="9"/>
      <c r="E10" s="10">
        <f t="shared" si="0"/>
        <v>0</v>
      </c>
      <c r="F10" s="25">
        <f t="shared" si="1"/>
        <v>0</v>
      </c>
      <c r="G10" s="28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10"/>
    </row>
    <row r="11" spans="1:106" ht="17.45" customHeight="1" thickBot="1" x14ac:dyDescent="0.25">
      <c r="A11" s="24">
        <f t="shared" si="2"/>
        <v>42937</v>
      </c>
      <c r="B11" s="9"/>
      <c r="C11" s="9"/>
      <c r="D11" s="9"/>
      <c r="E11" s="10">
        <f t="shared" si="0"/>
        <v>0</v>
      </c>
      <c r="F11" s="25">
        <f t="shared" si="1"/>
        <v>0</v>
      </c>
      <c r="G11" s="28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10"/>
    </row>
    <row r="12" spans="1:106" ht="17.45" customHeight="1" thickBot="1" x14ac:dyDescent="0.25">
      <c r="A12" s="24">
        <f t="shared" si="2"/>
        <v>42944</v>
      </c>
      <c r="B12" s="9"/>
      <c r="C12" s="9"/>
      <c r="D12" s="9"/>
      <c r="E12" s="10">
        <f t="shared" si="0"/>
        <v>0</v>
      </c>
      <c r="F12" s="25">
        <f t="shared" si="1"/>
        <v>0</v>
      </c>
      <c r="G12" s="28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10"/>
    </row>
    <row r="13" spans="1:106" ht="17.45" customHeight="1" thickBot="1" x14ac:dyDescent="0.25">
      <c r="A13" s="24">
        <f t="shared" si="2"/>
        <v>42951</v>
      </c>
      <c r="B13" s="9"/>
      <c r="C13" s="9"/>
      <c r="D13" s="9"/>
      <c r="E13" s="10">
        <f t="shared" si="0"/>
        <v>0</v>
      </c>
      <c r="F13" s="25">
        <f t="shared" si="1"/>
        <v>0</v>
      </c>
      <c r="G13" s="28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10"/>
    </row>
    <row r="14" spans="1:106" ht="17.45" customHeight="1" thickBot="1" x14ac:dyDescent="0.25">
      <c r="A14" s="24">
        <f t="shared" si="2"/>
        <v>42958</v>
      </c>
      <c r="B14" s="9"/>
      <c r="C14" s="9"/>
      <c r="D14" s="9"/>
      <c r="E14" s="10">
        <f t="shared" si="0"/>
        <v>0</v>
      </c>
      <c r="F14" s="25">
        <f t="shared" si="1"/>
        <v>0</v>
      </c>
      <c r="G14" s="28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10"/>
    </row>
    <row r="15" spans="1:106" ht="17.45" customHeight="1" thickBot="1" x14ac:dyDescent="0.25">
      <c r="A15" s="24">
        <f t="shared" si="2"/>
        <v>42965</v>
      </c>
      <c r="B15" s="9"/>
      <c r="C15" s="9"/>
      <c r="D15" s="9"/>
      <c r="E15" s="10">
        <f t="shared" si="0"/>
        <v>0</v>
      </c>
      <c r="F15" s="25">
        <f t="shared" si="1"/>
        <v>0</v>
      </c>
      <c r="G15" s="28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10"/>
    </row>
    <row r="16" spans="1:106" ht="17.45" customHeight="1" thickBot="1" x14ac:dyDescent="0.25">
      <c r="A16" s="24">
        <f t="shared" si="2"/>
        <v>42972</v>
      </c>
      <c r="B16" s="9"/>
      <c r="C16" s="9"/>
      <c r="D16" s="9"/>
      <c r="E16" s="10">
        <f t="shared" si="0"/>
        <v>0</v>
      </c>
      <c r="F16" s="25">
        <f t="shared" si="1"/>
        <v>0</v>
      </c>
      <c r="G16" s="28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10"/>
    </row>
    <row r="17" spans="1:28" ht="17.45" customHeight="1" thickBot="1" x14ac:dyDescent="0.25">
      <c r="A17" s="24">
        <f t="shared" si="2"/>
        <v>42979</v>
      </c>
      <c r="B17" s="9"/>
      <c r="C17" s="9"/>
      <c r="D17" s="9"/>
      <c r="E17" s="10">
        <f t="shared" si="0"/>
        <v>0</v>
      </c>
      <c r="F17" s="25">
        <f t="shared" si="1"/>
        <v>0</v>
      </c>
      <c r="G17" s="28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10"/>
    </row>
    <row r="18" spans="1:28" ht="17.45" customHeight="1" thickBot="1" x14ac:dyDescent="0.25">
      <c r="A18" s="24">
        <f t="shared" si="2"/>
        <v>42986</v>
      </c>
      <c r="B18" s="9"/>
      <c r="C18" s="9"/>
      <c r="D18" s="9"/>
      <c r="E18" s="10">
        <f t="shared" si="0"/>
        <v>0</v>
      </c>
      <c r="F18" s="25">
        <f t="shared" si="1"/>
        <v>0</v>
      </c>
      <c r="G18" s="28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10"/>
    </row>
    <row r="19" spans="1:28" ht="17.45" customHeight="1" thickBot="1" x14ac:dyDescent="0.25">
      <c r="A19" s="24">
        <f t="shared" si="2"/>
        <v>42993</v>
      </c>
      <c r="B19" s="9"/>
      <c r="C19" s="9"/>
      <c r="D19" s="9"/>
      <c r="E19" s="10">
        <f t="shared" si="0"/>
        <v>0</v>
      </c>
      <c r="F19" s="25">
        <f t="shared" si="1"/>
        <v>0</v>
      </c>
      <c r="G19" s="28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10"/>
      <c r="X19" s="11"/>
      <c r="Y19" s="12"/>
      <c r="Z19" s="52"/>
      <c r="AA19" s="12"/>
      <c r="AB19" s="12"/>
    </row>
    <row r="20" spans="1:28" ht="17.45" customHeight="1" thickBot="1" x14ac:dyDescent="0.25">
      <c r="A20" s="24">
        <f t="shared" si="2"/>
        <v>43000</v>
      </c>
      <c r="B20" s="9"/>
      <c r="C20" s="9"/>
      <c r="D20" s="9"/>
      <c r="E20" s="10">
        <f t="shared" si="0"/>
        <v>0</v>
      </c>
      <c r="F20" s="25">
        <f t="shared" si="1"/>
        <v>0</v>
      </c>
      <c r="G20" s="28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10"/>
      <c r="X20" s="11"/>
      <c r="Y20" s="13"/>
      <c r="Z20" s="52"/>
      <c r="AA20" s="13"/>
      <c r="AB20" s="13"/>
    </row>
    <row r="21" spans="1:28" ht="17.45" customHeight="1" thickBot="1" x14ac:dyDescent="0.25">
      <c r="A21" s="24">
        <f t="shared" si="2"/>
        <v>43007</v>
      </c>
      <c r="B21" s="9"/>
      <c r="C21" s="9"/>
      <c r="D21" s="9"/>
      <c r="E21" s="10">
        <f t="shared" si="0"/>
        <v>0</v>
      </c>
      <c r="F21" s="25">
        <f t="shared" si="1"/>
        <v>0</v>
      </c>
      <c r="G21" s="28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10"/>
      <c r="X21" s="11"/>
      <c r="Y21" s="11"/>
      <c r="Z21" s="11"/>
      <c r="AA21" s="11"/>
      <c r="AB21" s="11"/>
    </row>
    <row r="22" spans="1:28" ht="17.45" customHeight="1" thickBot="1" x14ac:dyDescent="0.25">
      <c r="A22" s="24">
        <f t="shared" si="2"/>
        <v>43014</v>
      </c>
      <c r="B22" s="9"/>
      <c r="C22" s="9"/>
      <c r="D22" s="9"/>
      <c r="E22" s="10">
        <f t="shared" si="0"/>
        <v>0</v>
      </c>
      <c r="F22" s="25">
        <f t="shared" si="1"/>
        <v>0</v>
      </c>
      <c r="G22" s="28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10"/>
      <c r="X22" s="11"/>
      <c r="Y22" s="11"/>
      <c r="Z22" s="11"/>
      <c r="AA22" s="11"/>
      <c r="AB22" s="11"/>
    </row>
    <row r="23" spans="1:28" ht="17.45" customHeight="1" thickBot="1" x14ac:dyDescent="0.25">
      <c r="A23" s="24">
        <f t="shared" si="2"/>
        <v>43021</v>
      </c>
      <c r="B23" s="9"/>
      <c r="C23" s="9"/>
      <c r="D23" s="9"/>
      <c r="E23" s="10">
        <f t="shared" si="0"/>
        <v>0</v>
      </c>
      <c r="F23" s="25">
        <f t="shared" si="1"/>
        <v>0</v>
      </c>
      <c r="G23" s="28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10"/>
      <c r="X23" s="11"/>
      <c r="Y23" s="11"/>
      <c r="Z23" s="11"/>
      <c r="AA23" s="11"/>
      <c r="AB23" s="11"/>
    </row>
    <row r="24" spans="1:28" ht="17.45" customHeight="1" thickBot="1" x14ac:dyDescent="0.25">
      <c r="A24" s="24">
        <f t="shared" si="2"/>
        <v>43028</v>
      </c>
      <c r="B24" s="9"/>
      <c r="C24" s="9"/>
      <c r="D24" s="9"/>
      <c r="E24" s="10">
        <f t="shared" si="0"/>
        <v>0</v>
      </c>
      <c r="F24" s="25">
        <f t="shared" si="1"/>
        <v>0</v>
      </c>
      <c r="G24" s="28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10"/>
    </row>
    <row r="25" spans="1:28" ht="17.45" customHeight="1" thickBot="1" x14ac:dyDescent="0.25">
      <c r="A25" s="24">
        <f t="shared" si="2"/>
        <v>43035</v>
      </c>
      <c r="B25" s="9"/>
      <c r="C25" s="9"/>
      <c r="D25" s="9"/>
      <c r="E25" s="10">
        <f t="shared" si="0"/>
        <v>0</v>
      </c>
      <c r="F25" s="25">
        <f t="shared" si="1"/>
        <v>0</v>
      </c>
      <c r="G25" s="28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10"/>
    </row>
    <row r="26" spans="1:28" ht="17.45" customHeight="1" thickBot="1" x14ac:dyDescent="0.25">
      <c r="A26" s="24">
        <f t="shared" si="2"/>
        <v>43042</v>
      </c>
      <c r="B26" s="9"/>
      <c r="C26" s="9"/>
      <c r="D26" s="9"/>
      <c r="E26" s="10">
        <f t="shared" si="0"/>
        <v>0</v>
      </c>
      <c r="F26" s="25">
        <f t="shared" si="1"/>
        <v>0</v>
      </c>
      <c r="G26" s="28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10"/>
    </row>
    <row r="27" spans="1:28" ht="17.45" customHeight="1" thickBot="1" x14ac:dyDescent="0.25">
      <c r="A27" s="24">
        <f t="shared" si="2"/>
        <v>43049</v>
      </c>
      <c r="B27" s="9"/>
      <c r="C27" s="9"/>
      <c r="D27" s="9"/>
      <c r="E27" s="10">
        <f t="shared" si="0"/>
        <v>0</v>
      </c>
      <c r="F27" s="25">
        <f t="shared" si="1"/>
        <v>0</v>
      </c>
      <c r="G27" s="28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10"/>
    </row>
    <row r="28" spans="1:28" ht="17.45" customHeight="1" thickBot="1" x14ac:dyDescent="0.25">
      <c r="A28" s="24">
        <f t="shared" si="2"/>
        <v>43056</v>
      </c>
      <c r="B28" s="9"/>
      <c r="C28" s="9"/>
      <c r="D28" s="9"/>
      <c r="E28" s="10">
        <f t="shared" si="0"/>
        <v>0</v>
      </c>
      <c r="F28" s="25">
        <f t="shared" si="1"/>
        <v>0</v>
      </c>
      <c r="G28" s="28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10"/>
    </row>
    <row r="29" spans="1:28" ht="17.45" customHeight="1" thickBot="1" x14ac:dyDescent="0.25">
      <c r="A29" s="24">
        <f t="shared" si="2"/>
        <v>43063</v>
      </c>
      <c r="B29" s="9"/>
      <c r="C29" s="9"/>
      <c r="D29" s="9"/>
      <c r="E29" s="10">
        <f t="shared" si="0"/>
        <v>0</v>
      </c>
      <c r="F29" s="25">
        <f t="shared" si="1"/>
        <v>0</v>
      </c>
      <c r="G29" s="28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10"/>
    </row>
    <row r="30" spans="1:28" ht="17.45" customHeight="1" thickBot="1" x14ac:dyDescent="0.25">
      <c r="A30" s="24">
        <f t="shared" si="2"/>
        <v>43070</v>
      </c>
      <c r="B30" s="9"/>
      <c r="C30" s="9"/>
      <c r="D30" s="9"/>
      <c r="E30" s="10">
        <f t="shared" si="0"/>
        <v>0</v>
      </c>
      <c r="F30" s="25">
        <f t="shared" si="1"/>
        <v>0</v>
      </c>
      <c r="G30" s="28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10"/>
    </row>
    <row r="31" spans="1:28" ht="17.45" customHeight="1" thickBot="1" x14ac:dyDescent="0.25">
      <c r="A31" s="24">
        <f t="shared" si="2"/>
        <v>43077</v>
      </c>
      <c r="B31" s="9"/>
      <c r="C31" s="9"/>
      <c r="D31" s="9"/>
      <c r="E31" s="10">
        <f t="shared" si="0"/>
        <v>0</v>
      </c>
      <c r="F31" s="25">
        <f t="shared" si="1"/>
        <v>0</v>
      </c>
      <c r="G31" s="28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10"/>
    </row>
    <row r="32" spans="1:28" ht="17.45" customHeight="1" thickBot="1" x14ac:dyDescent="0.25">
      <c r="A32" s="24">
        <f t="shared" si="2"/>
        <v>43084</v>
      </c>
      <c r="B32" s="9"/>
      <c r="C32" s="9"/>
      <c r="D32" s="9"/>
      <c r="E32" s="10">
        <f t="shared" si="0"/>
        <v>0</v>
      </c>
      <c r="F32" s="25">
        <f t="shared" si="1"/>
        <v>0</v>
      </c>
      <c r="G32" s="28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10"/>
    </row>
    <row r="33" spans="1:21" ht="17.45" customHeight="1" thickBot="1" x14ac:dyDescent="0.25">
      <c r="A33" s="24">
        <f t="shared" si="2"/>
        <v>43091</v>
      </c>
      <c r="B33" s="9"/>
      <c r="C33" s="9"/>
      <c r="D33" s="9"/>
      <c r="E33" s="10">
        <f t="shared" si="0"/>
        <v>0</v>
      </c>
      <c r="F33" s="25">
        <f t="shared" si="1"/>
        <v>0</v>
      </c>
      <c r="G33" s="28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10"/>
    </row>
    <row r="34" spans="1:21" ht="17.45" customHeight="1" thickBot="1" x14ac:dyDescent="0.25">
      <c r="A34" s="24">
        <f t="shared" si="2"/>
        <v>43098</v>
      </c>
      <c r="B34" s="9"/>
      <c r="C34" s="9"/>
      <c r="D34" s="9"/>
      <c r="E34" s="10">
        <f t="shared" si="0"/>
        <v>0</v>
      </c>
      <c r="F34" s="25">
        <f t="shared" si="1"/>
        <v>0</v>
      </c>
      <c r="G34" s="28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10"/>
    </row>
    <row r="35" spans="1:21" ht="17.45" customHeight="1" thickBot="1" x14ac:dyDescent="0.25">
      <c r="A35" s="24">
        <f t="shared" si="2"/>
        <v>43105</v>
      </c>
      <c r="B35" s="9"/>
      <c r="C35" s="9"/>
      <c r="D35" s="9"/>
      <c r="E35" s="10">
        <f t="shared" si="0"/>
        <v>0</v>
      </c>
      <c r="F35" s="25">
        <f t="shared" si="1"/>
        <v>0</v>
      </c>
      <c r="G35" s="28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10"/>
    </row>
    <row r="36" spans="1:21" ht="17.45" customHeight="1" thickBot="1" x14ac:dyDescent="0.25">
      <c r="A36" s="24">
        <f t="shared" si="2"/>
        <v>43112</v>
      </c>
      <c r="B36" s="9"/>
      <c r="C36" s="9"/>
      <c r="D36" s="9"/>
      <c r="E36" s="10">
        <f t="shared" si="0"/>
        <v>0</v>
      </c>
      <c r="F36" s="25">
        <f t="shared" si="1"/>
        <v>0</v>
      </c>
      <c r="G36" s="28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10"/>
    </row>
    <row r="37" spans="1:21" ht="17.45" customHeight="1" thickBot="1" x14ac:dyDescent="0.25">
      <c r="A37" s="24">
        <f t="shared" si="2"/>
        <v>43119</v>
      </c>
      <c r="B37" s="9"/>
      <c r="C37" s="9"/>
      <c r="D37" s="9"/>
      <c r="E37" s="10">
        <f t="shared" si="0"/>
        <v>0</v>
      </c>
      <c r="F37" s="25">
        <f t="shared" si="1"/>
        <v>0</v>
      </c>
      <c r="G37" s="28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10"/>
    </row>
    <row r="38" spans="1:21" ht="17.45" customHeight="1" thickBot="1" x14ac:dyDescent="0.25">
      <c r="A38" s="24">
        <f t="shared" si="2"/>
        <v>43126</v>
      </c>
      <c r="B38" s="9"/>
      <c r="C38" s="9"/>
      <c r="D38" s="9"/>
      <c r="E38" s="10">
        <f t="shared" si="0"/>
        <v>0</v>
      </c>
      <c r="F38" s="25">
        <f t="shared" si="1"/>
        <v>0</v>
      </c>
      <c r="G38" s="28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10"/>
    </row>
    <row r="39" spans="1:21" ht="17.45" customHeight="1" thickBot="1" x14ac:dyDescent="0.25">
      <c r="A39" s="24">
        <f t="shared" si="2"/>
        <v>43133</v>
      </c>
      <c r="B39" s="9"/>
      <c r="C39" s="9"/>
      <c r="D39" s="9"/>
      <c r="E39" s="10">
        <f t="shared" si="0"/>
        <v>0</v>
      </c>
      <c r="F39" s="25">
        <f t="shared" si="1"/>
        <v>0</v>
      </c>
      <c r="G39" s="28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10"/>
    </row>
    <row r="40" spans="1:21" ht="17.45" customHeight="1" thickBot="1" x14ac:dyDescent="0.25">
      <c r="A40" s="24">
        <f t="shared" si="2"/>
        <v>43140</v>
      </c>
      <c r="B40" s="9"/>
      <c r="C40" s="9"/>
      <c r="D40" s="9"/>
      <c r="E40" s="10">
        <f t="shared" si="0"/>
        <v>0</v>
      </c>
      <c r="F40" s="25">
        <f t="shared" si="1"/>
        <v>0</v>
      </c>
      <c r="G40" s="28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10"/>
    </row>
    <row r="41" spans="1:21" ht="17.45" customHeight="1" thickBot="1" x14ac:dyDescent="0.25">
      <c r="A41" s="24">
        <f t="shared" si="2"/>
        <v>43147</v>
      </c>
      <c r="B41" s="9"/>
      <c r="C41" s="9"/>
      <c r="D41" s="9"/>
      <c r="E41" s="10">
        <f t="shared" si="0"/>
        <v>0</v>
      </c>
      <c r="F41" s="25">
        <f t="shared" si="1"/>
        <v>0</v>
      </c>
      <c r="G41" s="28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10"/>
    </row>
    <row r="42" spans="1:21" ht="17.45" customHeight="1" thickBot="1" x14ac:dyDescent="0.25">
      <c r="A42" s="24">
        <f t="shared" si="2"/>
        <v>43154</v>
      </c>
      <c r="B42" s="9"/>
      <c r="C42" s="9"/>
      <c r="D42" s="9"/>
      <c r="E42" s="10">
        <f t="shared" si="0"/>
        <v>0</v>
      </c>
      <c r="F42" s="25">
        <f t="shared" si="1"/>
        <v>0</v>
      </c>
      <c r="G42" s="28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10"/>
    </row>
    <row r="43" spans="1:21" ht="17.45" customHeight="1" thickBot="1" x14ac:dyDescent="0.25">
      <c r="A43" s="24">
        <f t="shared" si="2"/>
        <v>43161</v>
      </c>
      <c r="B43" s="9"/>
      <c r="C43" s="9"/>
      <c r="D43" s="9"/>
      <c r="E43" s="10">
        <f t="shared" si="0"/>
        <v>0</v>
      </c>
      <c r="F43" s="25">
        <f t="shared" si="1"/>
        <v>0</v>
      </c>
      <c r="G43" s="28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10"/>
    </row>
    <row r="44" spans="1:21" ht="17.45" customHeight="1" thickBot="1" x14ac:dyDescent="0.25">
      <c r="A44" s="24">
        <f t="shared" si="2"/>
        <v>43168</v>
      </c>
      <c r="B44" s="9"/>
      <c r="C44" s="9"/>
      <c r="D44" s="9"/>
      <c r="E44" s="10">
        <f t="shared" si="0"/>
        <v>0</v>
      </c>
      <c r="F44" s="25">
        <f t="shared" si="1"/>
        <v>0</v>
      </c>
      <c r="G44" s="28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10"/>
    </row>
    <row r="45" spans="1:21" ht="17.45" customHeight="1" thickBot="1" x14ac:dyDescent="0.25">
      <c r="A45" s="24">
        <f t="shared" si="2"/>
        <v>43175</v>
      </c>
      <c r="B45" s="9"/>
      <c r="C45" s="9"/>
      <c r="D45" s="9"/>
      <c r="E45" s="10">
        <f t="shared" si="0"/>
        <v>0</v>
      </c>
      <c r="F45" s="25">
        <f t="shared" si="1"/>
        <v>0</v>
      </c>
      <c r="G45" s="28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10"/>
    </row>
    <row r="46" spans="1:21" ht="17.45" customHeight="1" thickBot="1" x14ac:dyDescent="0.25">
      <c r="A46" s="24">
        <f t="shared" si="2"/>
        <v>43182</v>
      </c>
      <c r="B46" s="9"/>
      <c r="C46" s="9"/>
      <c r="D46" s="9"/>
      <c r="E46" s="10">
        <f t="shared" si="0"/>
        <v>0</v>
      </c>
      <c r="F46" s="25">
        <f t="shared" si="1"/>
        <v>0</v>
      </c>
      <c r="G46" s="28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10"/>
    </row>
    <row r="47" spans="1:21" ht="17.45" customHeight="1" thickBot="1" x14ac:dyDescent="0.25">
      <c r="A47" s="24">
        <f t="shared" si="2"/>
        <v>43189</v>
      </c>
      <c r="B47" s="9"/>
      <c r="C47" s="9"/>
      <c r="D47" s="9"/>
      <c r="E47" s="10">
        <f t="shared" si="0"/>
        <v>0</v>
      </c>
      <c r="F47" s="25">
        <f t="shared" si="1"/>
        <v>0</v>
      </c>
      <c r="G47" s="28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10"/>
    </row>
    <row r="48" spans="1:21" ht="17.45" customHeight="1" thickBot="1" x14ac:dyDescent="0.25">
      <c r="A48" s="24">
        <f t="shared" si="2"/>
        <v>43196</v>
      </c>
      <c r="B48" s="9"/>
      <c r="C48" s="9"/>
      <c r="D48" s="9"/>
      <c r="E48" s="10">
        <f t="shared" si="0"/>
        <v>0</v>
      </c>
      <c r="F48" s="25">
        <f t="shared" si="1"/>
        <v>0</v>
      </c>
      <c r="G48" s="28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10"/>
    </row>
    <row r="49" spans="1:27" ht="17.45" customHeight="1" thickBot="1" x14ac:dyDescent="0.25">
      <c r="A49" s="24">
        <f t="shared" si="2"/>
        <v>43203</v>
      </c>
      <c r="B49" s="9"/>
      <c r="C49" s="9"/>
      <c r="D49" s="9"/>
      <c r="E49" s="10">
        <f t="shared" si="0"/>
        <v>0</v>
      </c>
      <c r="F49" s="25">
        <f t="shared" si="1"/>
        <v>0</v>
      </c>
      <c r="G49" s="28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10"/>
    </row>
    <row r="50" spans="1:27" ht="17.45" customHeight="1" thickBot="1" x14ac:dyDescent="0.25">
      <c r="A50" s="24">
        <f t="shared" si="2"/>
        <v>43210</v>
      </c>
      <c r="B50" s="9"/>
      <c r="C50" s="9"/>
      <c r="D50" s="9"/>
      <c r="E50" s="10">
        <f t="shared" si="0"/>
        <v>0</v>
      </c>
      <c r="F50" s="25">
        <f t="shared" si="1"/>
        <v>0</v>
      </c>
      <c r="G50" s="28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10"/>
    </row>
    <row r="51" spans="1:27" ht="17.45" customHeight="1" thickBot="1" x14ac:dyDescent="0.25">
      <c r="A51" s="24">
        <f t="shared" si="2"/>
        <v>43217</v>
      </c>
      <c r="B51" s="9"/>
      <c r="C51" s="9"/>
      <c r="D51" s="9"/>
      <c r="E51" s="10">
        <f t="shared" si="0"/>
        <v>0</v>
      </c>
      <c r="F51" s="25">
        <f t="shared" si="1"/>
        <v>0</v>
      </c>
      <c r="G51" s="28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10"/>
    </row>
    <row r="52" spans="1:27" ht="17.45" customHeight="1" thickBot="1" x14ac:dyDescent="0.25">
      <c r="A52" s="24">
        <f t="shared" si="2"/>
        <v>43224</v>
      </c>
      <c r="B52" s="9"/>
      <c r="C52" s="9"/>
      <c r="D52" s="9"/>
      <c r="E52" s="10">
        <f t="shared" si="0"/>
        <v>0</v>
      </c>
      <c r="F52" s="25">
        <f t="shared" si="1"/>
        <v>0</v>
      </c>
      <c r="G52" s="28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10"/>
    </row>
    <row r="53" spans="1:27" ht="17.45" customHeight="1" thickBot="1" x14ac:dyDescent="0.25">
      <c r="A53" s="24">
        <f t="shared" si="2"/>
        <v>43231</v>
      </c>
      <c r="B53" s="9"/>
      <c r="C53" s="9"/>
      <c r="D53" s="9"/>
      <c r="E53" s="10">
        <f t="shared" si="0"/>
        <v>0</v>
      </c>
      <c r="F53" s="25">
        <f t="shared" si="1"/>
        <v>0</v>
      </c>
      <c r="G53" s="28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10"/>
    </row>
    <row r="54" spans="1:27" ht="17.45" customHeight="1" thickBot="1" x14ac:dyDescent="0.25">
      <c r="A54" s="24">
        <f t="shared" si="2"/>
        <v>43238</v>
      </c>
      <c r="B54" s="9"/>
      <c r="C54" s="9"/>
      <c r="D54" s="9"/>
      <c r="E54" s="10">
        <f t="shared" si="0"/>
        <v>0</v>
      </c>
      <c r="F54" s="25">
        <f t="shared" si="1"/>
        <v>0</v>
      </c>
      <c r="G54" s="28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10"/>
    </row>
    <row r="55" spans="1:27" ht="17.45" customHeight="1" thickBot="1" x14ac:dyDescent="0.25">
      <c r="A55" s="24">
        <f t="shared" si="2"/>
        <v>43245</v>
      </c>
      <c r="B55" s="9"/>
      <c r="C55" s="9"/>
      <c r="D55" s="9"/>
      <c r="E55" s="10">
        <f t="shared" si="0"/>
        <v>0</v>
      </c>
      <c r="F55" s="25">
        <f t="shared" si="1"/>
        <v>0</v>
      </c>
      <c r="G55" s="28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10"/>
    </row>
    <row r="56" spans="1:27" ht="17.45" customHeight="1" thickBot="1" x14ac:dyDescent="0.25">
      <c r="A56" s="24">
        <f t="shared" si="2"/>
        <v>43252</v>
      </c>
      <c r="B56" s="9"/>
      <c r="C56" s="9"/>
      <c r="D56" s="9"/>
      <c r="E56" s="10">
        <f t="shared" si="0"/>
        <v>0</v>
      </c>
      <c r="F56" s="25">
        <f t="shared" si="1"/>
        <v>0</v>
      </c>
      <c r="G56" s="28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10"/>
    </row>
    <row r="57" spans="1:27" ht="17.45" customHeight="1" thickBot="1" x14ac:dyDescent="0.25">
      <c r="A57" s="24">
        <f t="shared" si="2"/>
        <v>43259</v>
      </c>
      <c r="B57" s="9"/>
      <c r="C57" s="9"/>
      <c r="D57" s="9"/>
      <c r="E57" s="10">
        <f t="shared" si="0"/>
        <v>0</v>
      </c>
      <c r="F57" s="25">
        <f t="shared" si="1"/>
        <v>0</v>
      </c>
      <c r="G57" s="28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10"/>
    </row>
    <row r="58" spans="1:27" ht="17.45" customHeight="1" thickBot="1" x14ac:dyDescent="0.25">
      <c r="A58" s="24">
        <f t="shared" si="2"/>
        <v>43266</v>
      </c>
      <c r="B58" s="9"/>
      <c r="C58" s="9"/>
      <c r="D58" s="9"/>
      <c r="E58" s="10">
        <f t="shared" si="0"/>
        <v>0</v>
      </c>
      <c r="F58" s="25">
        <f t="shared" si="1"/>
        <v>0</v>
      </c>
      <c r="G58" s="28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10"/>
    </row>
    <row r="59" spans="1:27" s="32" customFormat="1" ht="18" customHeight="1" thickBot="1" x14ac:dyDescent="0.25">
      <c r="A59" s="24" t="s">
        <v>21</v>
      </c>
      <c r="B59" s="29"/>
      <c r="C59" s="29"/>
      <c r="D59" s="29"/>
      <c r="E59" s="30">
        <f>SUM(E8:E58)</f>
        <v>0</v>
      </c>
      <c r="F59" s="31">
        <f>SUM(F8:F58)</f>
        <v>0</v>
      </c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30">
        <f>SUM(U8:U58)</f>
        <v>0</v>
      </c>
    </row>
    <row r="60" spans="1:27" ht="13.5" thickBot="1" x14ac:dyDescent="0.25">
      <c r="A60" s="14"/>
    </row>
    <row r="61" spans="1:27" s="20" customFormat="1" ht="34.5" customHeight="1" thickBot="1" x14ac:dyDescent="0.25">
      <c r="A61" s="72" t="s">
        <v>13</v>
      </c>
      <c r="B61" s="73"/>
      <c r="C61" s="39" t="s">
        <v>33</v>
      </c>
      <c r="D61" s="39" t="s">
        <v>7</v>
      </c>
      <c r="E61" s="58"/>
      <c r="F61" s="59"/>
      <c r="G61" s="39" t="s">
        <v>33</v>
      </c>
      <c r="H61" s="39" t="s">
        <v>7</v>
      </c>
      <c r="I61" s="40"/>
      <c r="J61" s="41"/>
      <c r="K61" s="42"/>
      <c r="L61" s="39" t="s">
        <v>33</v>
      </c>
      <c r="M61" s="39" t="s">
        <v>7</v>
      </c>
      <c r="N61" s="41"/>
      <c r="O61" s="42"/>
      <c r="P61" s="42"/>
      <c r="Q61" s="39" t="s">
        <v>6</v>
      </c>
      <c r="R61" s="39" t="s">
        <v>7</v>
      </c>
      <c r="S61" s="62" t="s">
        <v>8</v>
      </c>
      <c r="T61" s="63"/>
      <c r="U61" s="64"/>
    </row>
    <row r="62" spans="1:27" s="21" customFormat="1" ht="38.1" customHeight="1" thickBot="1" x14ac:dyDescent="0.25">
      <c r="A62" s="107" t="s">
        <v>28</v>
      </c>
      <c r="B62" s="95"/>
      <c r="C62" s="19"/>
      <c r="D62" s="15">
        <f>C62*0.2</f>
        <v>0</v>
      </c>
      <c r="E62" s="76" t="s">
        <v>35</v>
      </c>
      <c r="F62" s="76"/>
      <c r="G62" s="19"/>
      <c r="H62" s="15">
        <f>G62</f>
        <v>0</v>
      </c>
      <c r="I62" s="108" t="s">
        <v>34</v>
      </c>
      <c r="J62" s="109"/>
      <c r="K62" s="110"/>
      <c r="L62" s="19"/>
      <c r="M62" s="15">
        <f>L62*0.2</f>
        <v>0</v>
      </c>
      <c r="N62" s="90" t="s">
        <v>40</v>
      </c>
      <c r="O62" s="91"/>
      <c r="P62" s="92"/>
      <c r="Q62" s="47"/>
      <c r="R62" s="43">
        <f>Q62</f>
        <v>0</v>
      </c>
      <c r="S62" s="105" t="s">
        <v>17</v>
      </c>
      <c r="T62" s="106"/>
      <c r="U62" s="44">
        <f>D62+D63+D64+D65+D66+H62+H63+H64+H65+H66+M62+M63+M64+M65+M66+R62+R63</f>
        <v>0</v>
      </c>
    </row>
    <row r="63" spans="1:27" s="21" customFormat="1" ht="38.1" customHeight="1" thickTop="1" thickBot="1" x14ac:dyDescent="0.25">
      <c r="A63" s="74" t="s">
        <v>24</v>
      </c>
      <c r="B63" s="75"/>
      <c r="C63" s="19"/>
      <c r="D63" s="15">
        <f>C63*0.4</f>
        <v>0</v>
      </c>
      <c r="E63" s="78" t="s">
        <v>36</v>
      </c>
      <c r="F63" s="79"/>
      <c r="G63" s="37"/>
      <c r="H63" s="15">
        <f>G63*5</f>
        <v>0</v>
      </c>
      <c r="I63" s="65" t="s">
        <v>38</v>
      </c>
      <c r="J63" s="66"/>
      <c r="K63" s="67"/>
      <c r="L63" s="37"/>
      <c r="M63" s="23">
        <f>L63*10</f>
        <v>0</v>
      </c>
      <c r="N63" s="90" t="s">
        <v>15</v>
      </c>
      <c r="O63" s="91"/>
      <c r="P63" s="92"/>
      <c r="Q63" s="47"/>
      <c r="R63" s="43">
        <f>Q63</f>
        <v>0</v>
      </c>
      <c r="S63" s="86" t="s">
        <v>25</v>
      </c>
      <c r="T63" s="87"/>
      <c r="U63" s="45">
        <f>F59</f>
        <v>0</v>
      </c>
      <c r="W63" s="53"/>
      <c r="X63" s="53"/>
      <c r="Y63" s="53"/>
      <c r="Z63" s="53"/>
      <c r="AA63" s="22"/>
    </row>
    <row r="64" spans="1:27" s="21" customFormat="1" ht="38.1" customHeight="1" thickTop="1" thickBot="1" x14ac:dyDescent="0.25">
      <c r="A64" s="83" t="s">
        <v>12</v>
      </c>
      <c r="B64" s="84"/>
      <c r="C64" s="16"/>
      <c r="D64" s="17">
        <f>C64</f>
        <v>0</v>
      </c>
      <c r="E64" s="78" t="s">
        <v>29</v>
      </c>
      <c r="F64" s="79"/>
      <c r="G64" s="38"/>
      <c r="H64" s="17">
        <f>G64*5</f>
        <v>0</v>
      </c>
      <c r="I64" s="65" t="s">
        <v>39</v>
      </c>
      <c r="J64" s="66"/>
      <c r="K64" s="67"/>
      <c r="L64" s="51"/>
      <c r="M64" s="33">
        <f>L64</f>
        <v>0</v>
      </c>
      <c r="N64" s="93" t="s">
        <v>16</v>
      </c>
      <c r="O64" s="93"/>
      <c r="P64" s="93"/>
      <c r="Q64" s="18"/>
      <c r="R64" s="36"/>
      <c r="S64" s="86" t="s">
        <v>9</v>
      </c>
      <c r="T64" s="87"/>
      <c r="U64" s="45">
        <f>U59</f>
        <v>0</v>
      </c>
    </row>
    <row r="65" spans="1:21" s="21" customFormat="1" ht="38.1" customHeight="1" thickTop="1" thickBot="1" x14ac:dyDescent="0.25">
      <c r="A65" s="74" t="s">
        <v>11</v>
      </c>
      <c r="B65" s="75"/>
      <c r="C65" s="16"/>
      <c r="D65" s="17">
        <f>C65</f>
        <v>0</v>
      </c>
      <c r="E65" s="78" t="s">
        <v>31</v>
      </c>
      <c r="F65" s="79"/>
      <c r="G65" s="16"/>
      <c r="H65" s="17">
        <f>G65</f>
        <v>0</v>
      </c>
      <c r="I65" s="65" t="s">
        <v>32</v>
      </c>
      <c r="J65" s="66"/>
      <c r="K65" s="67"/>
      <c r="L65" s="16"/>
      <c r="M65" s="17">
        <f>L65*0.2</f>
        <v>0</v>
      </c>
      <c r="N65" s="94" t="s">
        <v>16</v>
      </c>
      <c r="O65" s="95"/>
      <c r="P65" s="95"/>
      <c r="Q65" s="34" t="s">
        <v>14</v>
      </c>
      <c r="R65" s="35"/>
      <c r="S65" s="86" t="s">
        <v>26</v>
      </c>
      <c r="T65" s="87"/>
      <c r="U65" s="45"/>
    </row>
    <row r="66" spans="1:21" s="21" customFormat="1" ht="38.1" customHeight="1" thickTop="1" thickBot="1" x14ac:dyDescent="0.25">
      <c r="A66" s="81" t="s">
        <v>23</v>
      </c>
      <c r="B66" s="82"/>
      <c r="C66" s="46"/>
      <c r="D66" s="43">
        <f>C66*10</f>
        <v>0</v>
      </c>
      <c r="E66" s="77" t="s">
        <v>30</v>
      </c>
      <c r="F66" s="77"/>
      <c r="G66" s="46"/>
      <c r="H66" s="43">
        <f>G66*10</f>
        <v>0</v>
      </c>
      <c r="I66" s="65" t="s">
        <v>37</v>
      </c>
      <c r="J66" s="66"/>
      <c r="K66" s="67"/>
      <c r="L66" s="37"/>
      <c r="M66" s="17">
        <f>L66*5</f>
        <v>0</v>
      </c>
      <c r="N66" s="77" t="s">
        <v>16</v>
      </c>
      <c r="O66" s="77"/>
      <c r="P66" s="77"/>
      <c r="Q66" s="48"/>
      <c r="R66" s="49"/>
      <c r="S66" s="88" t="s">
        <v>10</v>
      </c>
      <c r="T66" s="89"/>
      <c r="U66" s="50">
        <f>SUM(U62:U65)</f>
        <v>0</v>
      </c>
    </row>
    <row r="67" spans="1:21" ht="24.75" customHeight="1" x14ac:dyDescent="0.2"/>
    <row r="68" spans="1:21" ht="24" customHeight="1" x14ac:dyDescent="0.2"/>
    <row r="69" spans="1:21" ht="35.25" customHeight="1" x14ac:dyDescent="0.2"/>
    <row r="70" spans="1:21" ht="23.25" customHeight="1" x14ac:dyDescent="0.2">
      <c r="E70" s="85"/>
      <c r="F70" s="85"/>
    </row>
    <row r="71" spans="1:21" ht="24" customHeight="1" x14ac:dyDescent="0.2"/>
    <row r="73" spans="1:21" x14ac:dyDescent="0.2">
      <c r="A73" s="11"/>
      <c r="B73" s="80"/>
      <c r="C73" s="80"/>
    </row>
  </sheetData>
  <sheetProtection selectLockedCells="1" selectUnlockedCells="1"/>
  <mergeCells count="42">
    <mergeCell ref="A4:U4"/>
    <mergeCell ref="E6:E7"/>
    <mergeCell ref="A1:U3"/>
    <mergeCell ref="S62:T62"/>
    <mergeCell ref="S63:T63"/>
    <mergeCell ref="E63:F63"/>
    <mergeCell ref="A62:B62"/>
    <mergeCell ref="I62:K62"/>
    <mergeCell ref="I63:K63"/>
    <mergeCell ref="S64:T64"/>
    <mergeCell ref="S65:T65"/>
    <mergeCell ref="S66:T66"/>
    <mergeCell ref="N62:P62"/>
    <mergeCell ref="N63:P63"/>
    <mergeCell ref="N65:P65"/>
    <mergeCell ref="N66:P66"/>
    <mergeCell ref="N64:P64"/>
    <mergeCell ref="B73:C73"/>
    <mergeCell ref="A66:B66"/>
    <mergeCell ref="A64:B64"/>
    <mergeCell ref="E70:F70"/>
    <mergeCell ref="A65:B65"/>
    <mergeCell ref="E65:F65"/>
    <mergeCell ref="I64:K64"/>
    <mergeCell ref="I65:K65"/>
    <mergeCell ref="I66:K66"/>
    <mergeCell ref="A6:A7"/>
    <mergeCell ref="B6:B7"/>
    <mergeCell ref="C6:C7"/>
    <mergeCell ref="F6:F7"/>
    <mergeCell ref="A61:B61"/>
    <mergeCell ref="A63:B63"/>
    <mergeCell ref="E62:F62"/>
    <mergeCell ref="E66:F66"/>
    <mergeCell ref="E64:F64"/>
    <mergeCell ref="Z19:Z20"/>
    <mergeCell ref="W63:Z63"/>
    <mergeCell ref="B5:F5"/>
    <mergeCell ref="G5:U5"/>
    <mergeCell ref="E61:F61"/>
    <mergeCell ref="U6:U7"/>
    <mergeCell ref="S61:U61"/>
  </mergeCells>
  <phoneticPr fontId="8" type="noConversion"/>
  <printOptions horizontalCentered="1"/>
  <pageMargins left="0.25" right="0.25" top="0.25" bottom="0.4" header="0" footer="0"/>
  <pageSetup scale="80" orientation="landscape" r:id="rId1"/>
  <headerFooter alignWithMargins="0">
    <oddFooter>&amp;LPage &amp;P of &amp;N&amp;R&amp;D</oddFooter>
  </headerFooter>
  <ignoredErrors>
    <ignoredError sqref="E8:F5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Vermeer North Atlantic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amurphy010</dc:creator>
  <cp:lastModifiedBy>user1</cp:lastModifiedBy>
  <cp:lastPrinted>2017-10-04T15:07:15Z</cp:lastPrinted>
  <dcterms:created xsi:type="dcterms:W3CDTF">2005-11-10T21:41:11Z</dcterms:created>
  <dcterms:modified xsi:type="dcterms:W3CDTF">2018-03-25T13:32:34Z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athAndName">
    <vt:lpwstr>C:\Documents and Settings\croffi\Local Settings\Temporary Internet Files\Content.IE5\44TH58NE\copy_of_2012-13_tracking_form_-manual(1).xls</vt:lpwstr>
  </property>
</Properties>
</file>